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acsua\Desktop\"/>
    </mc:Choice>
  </mc:AlternateContent>
  <xr:revisionPtr revIDLastSave="0" documentId="8_{649A3123-9FEF-4283-8C4A-7CC327EFB3B2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F28" i="1"/>
  <c r="F44" i="1" s="1"/>
  <c r="F20" i="1"/>
  <c r="F21" i="1" s="1"/>
  <c r="H14" i="1"/>
  <c r="G11" i="1" l="1"/>
  <c r="G15" i="1"/>
  <c r="G13" i="1"/>
  <c r="G19" i="1"/>
  <c r="I19" i="1" s="1"/>
  <c r="G17" i="1"/>
  <c r="G18" i="1"/>
  <c r="I18" i="1" s="1"/>
  <c r="G16" i="1"/>
  <c r="I16" i="1" s="1"/>
  <c r="G14" i="1"/>
  <c r="I14" i="1" s="1"/>
  <c r="G12" i="1"/>
  <c r="G39" i="1"/>
  <c r="G38" i="1"/>
  <c r="H15" i="1" s="1"/>
  <c r="G37" i="1"/>
  <c r="G36" i="1"/>
  <c r="H13" i="1" s="1"/>
  <c r="G42" i="1"/>
  <c r="H19" i="1" s="1"/>
  <c r="G41" i="1"/>
  <c r="H18" i="1" s="1"/>
  <c r="G35" i="1"/>
  <c r="H12" i="1" s="1"/>
  <c r="H20" i="1" s="1"/>
  <c r="G34" i="1"/>
  <c r="G40" i="1"/>
  <c r="H17" i="1" s="1"/>
  <c r="I13" i="1" l="1"/>
  <c r="G43" i="1"/>
  <c r="I17" i="1"/>
  <c r="I12" i="1"/>
  <c r="I15" i="1"/>
  <c r="G20" i="1"/>
  <c r="I11" i="1"/>
  <c r="I20" i="1" l="1"/>
</calcChain>
</file>

<file path=xl/sharedStrings.xml><?xml version="1.0" encoding="utf-8"?>
<sst xmlns="http://schemas.openxmlformats.org/spreadsheetml/2006/main" count="48" uniqueCount="31">
  <si>
    <t>Directia Relatii Contractuale</t>
  </si>
  <si>
    <t xml:space="preserve">                                         Furnizori ingrijiri medicale la domiciliu</t>
  </si>
  <si>
    <t>Buguet Ian.2022</t>
  </si>
  <si>
    <t>Lei</t>
  </si>
  <si>
    <t>Nr. crt.</t>
  </si>
  <si>
    <t>Nume furnizor</t>
  </si>
  <si>
    <t>Nr. Pct. La 01.01.2022</t>
  </si>
  <si>
    <t>Valoare contract initial</t>
  </si>
  <si>
    <t>Diminiari/majorari valori contract</t>
  </si>
  <si>
    <t>Valoare contract final</t>
  </si>
  <si>
    <t>3=col2*val.pct.</t>
  </si>
  <si>
    <t>5=3+4</t>
  </si>
  <si>
    <t>MEDHOUSE 2005 SRL</t>
  </si>
  <si>
    <t>SC VITAMED CLINIC SRL</t>
  </si>
  <si>
    <t>SC  CATALINA HEALTHCARE SRL</t>
  </si>
  <si>
    <t>SC  SANI  HELP SRL</t>
  </si>
  <si>
    <t>ASOCIATIA PRO BUNICII</t>
  </si>
  <si>
    <t>SOFIMED HELP ID SRL</t>
  </si>
  <si>
    <t>Expert Med</t>
  </si>
  <si>
    <t>Psihimed Doca SRL</t>
  </si>
  <si>
    <t xml:space="preserve"> VITALIS SDA CLINIC URGENT SRL</t>
  </si>
  <si>
    <t>Total</t>
  </si>
  <si>
    <t>Val.pct.</t>
  </si>
  <si>
    <t>Diminuari valoare contract urmarea Rapoartelor Birou Control</t>
  </si>
  <si>
    <t>Sani Help</t>
  </si>
  <si>
    <t>Lei (se va esalona pe 3 luni in mod egal, -13.779,00 lei/luna)</t>
  </si>
  <si>
    <t xml:space="preserve">Medhouse </t>
  </si>
  <si>
    <t>Lei,</t>
  </si>
  <si>
    <t>Sofimed</t>
  </si>
  <si>
    <t>Realocare din diminuari</t>
  </si>
  <si>
    <t>Redistribuire diminuari valoari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</si>
</sst>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4" fontId="0" fillId="0" borderId="0" xfId="0" applyNumberFormat="1"/>
    <xf numFmtId="0" fontId="5" fillId="0" borderId="1" xfId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1" applyFont="1" applyFill="1" applyBorder="1" applyAlignment="1">
      <alignment horizontal="center"/>
    </xf>
    <xf numFmtId="4" fontId="0" fillId="0" borderId="1" xfId="0" applyNumberFormat="1" applyBorder="1"/>
    <xf numFmtId="0" fontId="4" fillId="0" borderId="1" xfId="1" applyFont="1" applyFill="1" applyBorder="1" applyAlignment="1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4" fontId="0" fillId="0" borderId="4" xfId="0" applyNumberFormat="1" applyBorder="1"/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6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0" fillId="0" borderId="2" xfId="0" applyFill="1" applyBorder="1"/>
    <xf numFmtId="0" fontId="0" fillId="0" borderId="0" xfId="0"/>
  </cellXfs>
  <cellStyles count="2">
    <cellStyle name="Normal" xfId="0" builtinId="0" customBuiltin="1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/>
  </sheetViews>
  <sheetFormatPr defaultRowHeight="15" x14ac:dyDescent="0.25"/>
  <cols>
    <col min="1" max="3" width="9.140625" customWidth="1"/>
    <col min="4" max="4" width="0.42578125" customWidth="1"/>
    <col min="5" max="5" width="13.5703125" customWidth="1"/>
    <col min="6" max="6" width="12.140625" customWidth="1"/>
    <col min="7" max="7" width="12.28515625" customWidth="1"/>
    <col min="8" max="8" width="11.28515625" customWidth="1"/>
    <col min="9" max="9" width="11.140625" customWidth="1"/>
    <col min="10" max="10" width="9.140625" customWidth="1"/>
  </cols>
  <sheetData>
    <row r="1" spans="1:10" x14ac:dyDescent="0.25">
      <c r="A1" s="1" t="s">
        <v>0</v>
      </c>
      <c r="B1" s="1"/>
      <c r="C1" s="1"/>
    </row>
    <row r="2" spans="1:10" x14ac:dyDescent="0.25">
      <c r="A2" s="2"/>
      <c r="B2" s="3" t="s">
        <v>1</v>
      </c>
      <c r="C2" s="3"/>
      <c r="D2" s="3"/>
      <c r="E2" s="3"/>
    </row>
    <row r="3" spans="1:10" x14ac:dyDescent="0.25">
      <c r="A3" s="2"/>
      <c r="B3" s="3"/>
      <c r="C3" s="3"/>
      <c r="D3" s="3"/>
      <c r="E3" s="3"/>
    </row>
    <row r="4" spans="1:10" x14ac:dyDescent="0.25">
      <c r="A4" s="2"/>
      <c r="B4" s="3"/>
      <c r="C4" s="3"/>
      <c r="D4" s="3"/>
      <c r="E4" s="4"/>
      <c r="F4" s="5"/>
    </row>
    <row r="5" spans="1:10" x14ac:dyDescent="0.25">
      <c r="A5" s="2"/>
      <c r="B5" s="3"/>
      <c r="C5" s="3"/>
      <c r="D5" s="4" t="s">
        <v>2</v>
      </c>
      <c r="E5" s="4"/>
      <c r="F5" s="5">
        <v>198000</v>
      </c>
      <c r="G5" t="s">
        <v>3</v>
      </c>
    </row>
    <row r="6" spans="1:10" ht="15" customHeight="1" x14ac:dyDescent="0.25">
      <c r="A6" s="15" t="s">
        <v>4</v>
      </c>
      <c r="B6" s="16" t="s">
        <v>5</v>
      </c>
      <c r="C6" s="16"/>
      <c r="D6" s="16"/>
      <c r="E6" s="16"/>
      <c r="F6" s="17" t="s">
        <v>6</v>
      </c>
      <c r="G6" s="18" t="s">
        <v>7</v>
      </c>
      <c r="H6" s="18" t="s">
        <v>8</v>
      </c>
      <c r="I6" s="18" t="s">
        <v>9</v>
      </c>
    </row>
    <row r="7" spans="1:10" x14ac:dyDescent="0.25">
      <c r="A7" s="15"/>
      <c r="B7" s="16"/>
      <c r="C7" s="16"/>
      <c r="D7" s="16"/>
      <c r="E7" s="16"/>
      <c r="F7" s="17"/>
      <c r="G7" s="18"/>
      <c r="H7" s="18"/>
      <c r="I7" s="18"/>
    </row>
    <row r="8" spans="1:10" x14ac:dyDescent="0.25">
      <c r="A8" s="15"/>
      <c r="B8" s="16"/>
      <c r="C8" s="16"/>
      <c r="D8" s="16"/>
      <c r="E8" s="16"/>
      <c r="F8" s="17"/>
      <c r="G8" s="18"/>
      <c r="H8" s="18"/>
      <c r="I8" s="18"/>
    </row>
    <row r="9" spans="1:10" x14ac:dyDescent="0.25">
      <c r="A9" s="15"/>
      <c r="B9" s="16"/>
      <c r="C9" s="16"/>
      <c r="D9" s="16"/>
      <c r="E9" s="16"/>
      <c r="F9" s="17"/>
      <c r="G9" s="18"/>
      <c r="H9" s="18"/>
      <c r="I9" s="18"/>
    </row>
    <row r="10" spans="1:10" x14ac:dyDescent="0.25">
      <c r="A10" s="6">
        <v>0</v>
      </c>
      <c r="B10" s="19">
        <v>1</v>
      </c>
      <c r="C10" s="19"/>
      <c r="D10" s="19"/>
      <c r="E10" s="19"/>
      <c r="F10" s="7">
        <v>2</v>
      </c>
      <c r="G10" s="8" t="s">
        <v>10</v>
      </c>
      <c r="H10" s="8">
        <v>4</v>
      </c>
      <c r="I10" s="8" t="s">
        <v>11</v>
      </c>
    </row>
    <row r="11" spans="1:10" x14ac:dyDescent="0.25">
      <c r="A11" s="9">
        <v>1</v>
      </c>
      <c r="B11" s="20" t="s">
        <v>12</v>
      </c>
      <c r="C11" s="20"/>
      <c r="D11" s="20"/>
      <c r="E11" s="20"/>
      <c r="F11" s="10">
        <v>121.6</v>
      </c>
      <c r="G11" s="10">
        <f t="shared" ref="G11:G19" si="0">F11*$F$21</f>
        <v>28392.118017476212</v>
      </c>
      <c r="H11" s="10">
        <v>-5545.92</v>
      </c>
      <c r="I11" s="10">
        <f t="shared" ref="I11:I19" si="1">G11+H11</f>
        <v>22846.198017476214</v>
      </c>
      <c r="J11" s="5"/>
    </row>
    <row r="12" spans="1:10" x14ac:dyDescent="0.25">
      <c r="A12" s="9">
        <v>2</v>
      </c>
      <c r="B12" s="20" t="s">
        <v>13</v>
      </c>
      <c r="C12" s="20"/>
      <c r="D12" s="20"/>
      <c r="E12" s="20"/>
      <c r="F12" s="10">
        <v>72.819999999999993</v>
      </c>
      <c r="G12" s="10">
        <f t="shared" si="0"/>
        <v>17002.582516715604</v>
      </c>
      <c r="H12" s="10">
        <f>G35</f>
        <v>3956.0829255414887</v>
      </c>
      <c r="I12" s="10">
        <f t="shared" si="1"/>
        <v>20958.665442257094</v>
      </c>
      <c r="J12" s="5"/>
    </row>
    <row r="13" spans="1:10" x14ac:dyDescent="0.25">
      <c r="A13" s="9">
        <v>3</v>
      </c>
      <c r="B13" s="20" t="s">
        <v>14</v>
      </c>
      <c r="C13" s="20"/>
      <c r="D13" s="20"/>
      <c r="E13" s="20"/>
      <c r="F13" s="10">
        <v>168.95</v>
      </c>
      <c r="G13" s="10">
        <f t="shared" si="0"/>
        <v>39447.765946156294</v>
      </c>
      <c r="H13" s="10">
        <f>G36</f>
        <v>9178.5252714945691</v>
      </c>
      <c r="I13" s="10">
        <f t="shared" si="1"/>
        <v>48626.291217650862</v>
      </c>
      <c r="J13" s="5"/>
    </row>
    <row r="14" spans="1:10" x14ac:dyDescent="0.25">
      <c r="A14" s="9">
        <v>4</v>
      </c>
      <c r="B14" s="20" t="s">
        <v>15</v>
      </c>
      <c r="C14" s="20"/>
      <c r="D14" s="20"/>
      <c r="E14" s="20"/>
      <c r="F14" s="10">
        <v>151.41999999999999</v>
      </c>
      <c r="G14" s="10">
        <f t="shared" si="0"/>
        <v>35354.724590511905</v>
      </c>
      <c r="H14" s="10">
        <f>-41337/3</f>
        <v>-13779</v>
      </c>
      <c r="I14" s="10">
        <f t="shared" si="1"/>
        <v>21575.724590511905</v>
      </c>
      <c r="J14" s="5"/>
    </row>
    <row r="15" spans="1:10" x14ac:dyDescent="0.25">
      <c r="A15" s="9">
        <v>5</v>
      </c>
      <c r="B15" s="20" t="s">
        <v>16</v>
      </c>
      <c r="C15" s="20"/>
      <c r="D15" s="20"/>
      <c r="E15" s="20"/>
      <c r="F15" s="10">
        <v>77.31</v>
      </c>
      <c r="G15" s="10">
        <f t="shared" si="0"/>
        <v>18050.942795485906</v>
      </c>
      <c r="H15" s="10">
        <f>G38</f>
        <v>4200.0105873882521</v>
      </c>
      <c r="I15" s="10">
        <f t="shared" si="1"/>
        <v>22250.953382874159</v>
      </c>
      <c r="J15" s="5"/>
    </row>
    <row r="16" spans="1:10" x14ac:dyDescent="0.25">
      <c r="A16" s="9">
        <v>6</v>
      </c>
      <c r="B16" s="20" t="s">
        <v>17</v>
      </c>
      <c r="C16" s="20"/>
      <c r="D16" s="20"/>
      <c r="E16" s="20"/>
      <c r="F16" s="10">
        <v>74.98</v>
      </c>
      <c r="G16" s="10">
        <f t="shared" si="0"/>
        <v>17506.916192026041</v>
      </c>
      <c r="H16" s="10">
        <v>-7839.06</v>
      </c>
      <c r="I16" s="10">
        <f t="shared" si="1"/>
        <v>9667.8561920260399</v>
      </c>
      <c r="J16" s="5"/>
    </row>
    <row r="17" spans="1:10" x14ac:dyDescent="0.25">
      <c r="A17" s="9">
        <v>7</v>
      </c>
      <c r="B17" s="20" t="s">
        <v>18</v>
      </c>
      <c r="C17" s="20"/>
      <c r="D17" s="20"/>
      <c r="E17" s="20"/>
      <c r="F17" s="10">
        <v>52.26</v>
      </c>
      <c r="G17" s="10">
        <f t="shared" si="0"/>
        <v>12202.073088760746</v>
      </c>
      <c r="H17" s="10">
        <f>G40</f>
        <v>2839.1224071518568</v>
      </c>
      <c r="I17" s="10">
        <f t="shared" si="1"/>
        <v>15041.195495912603</v>
      </c>
      <c r="J17" s="5"/>
    </row>
    <row r="18" spans="1:10" x14ac:dyDescent="0.25">
      <c r="A18" s="9">
        <v>8</v>
      </c>
      <c r="B18" s="20" t="s">
        <v>19</v>
      </c>
      <c r="C18" s="20"/>
      <c r="D18" s="20"/>
      <c r="E18" s="20"/>
      <c r="F18" s="10">
        <v>48.87</v>
      </c>
      <c r="G18" s="10">
        <f t="shared" si="0"/>
        <v>11410.54940389854</v>
      </c>
      <c r="H18" s="10">
        <f>G41</f>
        <v>2654.9543061138775</v>
      </c>
      <c r="I18" s="10">
        <f t="shared" si="1"/>
        <v>14065.503710012417</v>
      </c>
      <c r="J18" s="5"/>
    </row>
    <row r="19" spans="1:10" x14ac:dyDescent="0.25">
      <c r="A19" s="9">
        <v>9</v>
      </c>
      <c r="B19" s="20" t="s">
        <v>20</v>
      </c>
      <c r="C19" s="20"/>
      <c r="D19" s="20"/>
      <c r="E19" s="20"/>
      <c r="F19" s="10">
        <v>79.8</v>
      </c>
      <c r="G19" s="10">
        <f t="shared" si="0"/>
        <v>18632.327448968765</v>
      </c>
      <c r="H19" s="10">
        <f>G42</f>
        <v>4335.2845023099535</v>
      </c>
      <c r="I19" s="10">
        <f t="shared" si="1"/>
        <v>22967.611951278719</v>
      </c>
      <c r="J19" s="5"/>
    </row>
    <row r="20" spans="1:10" x14ac:dyDescent="0.25">
      <c r="A20" s="11"/>
      <c r="B20" s="21" t="s">
        <v>21</v>
      </c>
      <c r="C20" s="21"/>
      <c r="D20" s="21"/>
      <c r="E20" s="21"/>
      <c r="F20" s="10">
        <f>SUM(F11:F19)</f>
        <v>848.00999999999988</v>
      </c>
      <c r="G20" s="10">
        <f>SUM(G11:G19)</f>
        <v>198000.00000000003</v>
      </c>
      <c r="H20" s="10">
        <f>SUM(H11:H19)</f>
        <v>0</v>
      </c>
      <c r="I20" s="10">
        <f>SUM(I11:I19)</f>
        <v>198000</v>
      </c>
      <c r="J20" s="5"/>
    </row>
    <row r="21" spans="1:10" x14ac:dyDescent="0.25">
      <c r="E21" t="s">
        <v>22</v>
      </c>
      <c r="F21">
        <f>F5/F20</f>
        <v>233.48781264371885</v>
      </c>
      <c r="H21" s="5"/>
    </row>
    <row r="23" spans="1:10" x14ac:dyDescent="0.25">
      <c r="B23" t="s">
        <v>23</v>
      </c>
    </row>
    <row r="24" spans="1:10" x14ac:dyDescent="0.25">
      <c r="D24" s="12" t="s">
        <v>24</v>
      </c>
      <c r="E24" s="5">
        <v>41337</v>
      </c>
      <c r="F24" t="s">
        <v>25</v>
      </c>
    </row>
    <row r="25" spans="1:10" x14ac:dyDescent="0.25">
      <c r="D25" s="12" t="s">
        <v>26</v>
      </c>
      <c r="E25" s="5">
        <v>5545.92</v>
      </c>
      <c r="F25" t="s">
        <v>27</v>
      </c>
    </row>
    <row r="26" spans="1:10" x14ac:dyDescent="0.25">
      <c r="D26" s="12" t="s">
        <v>28</v>
      </c>
      <c r="E26" s="5">
        <v>7839.06</v>
      </c>
      <c r="F26" t="s">
        <v>3</v>
      </c>
    </row>
    <row r="28" spans="1:10" x14ac:dyDescent="0.25">
      <c r="E28" s="12" t="s">
        <v>29</v>
      </c>
      <c r="F28" s="5">
        <f>E25+E26+(E24/3)</f>
        <v>27163.98</v>
      </c>
      <c r="G28" t="s">
        <v>3</v>
      </c>
    </row>
    <row r="29" spans="1:10" ht="15" customHeight="1" x14ac:dyDescent="0.25">
      <c r="A29" s="15" t="s">
        <v>4</v>
      </c>
      <c r="B29" s="16" t="s">
        <v>5</v>
      </c>
      <c r="C29" s="16"/>
      <c r="D29" s="16"/>
      <c r="E29" s="16"/>
      <c r="F29" s="17" t="s">
        <v>6</v>
      </c>
      <c r="G29" s="18" t="s">
        <v>30</v>
      </c>
      <c r="H29" s="22"/>
      <c r="I29" s="23"/>
    </row>
    <row r="30" spans="1:10" x14ac:dyDescent="0.25">
      <c r="A30" s="15"/>
      <c r="B30" s="16"/>
      <c r="C30" s="16"/>
      <c r="D30" s="16"/>
      <c r="E30" s="16"/>
      <c r="F30" s="17"/>
      <c r="G30" s="18"/>
      <c r="H30" s="22"/>
      <c r="I30" s="23"/>
    </row>
    <row r="31" spans="1:10" x14ac:dyDescent="0.25">
      <c r="A31" s="15"/>
      <c r="B31" s="16"/>
      <c r="C31" s="16"/>
      <c r="D31" s="16"/>
      <c r="E31" s="16"/>
      <c r="F31" s="17"/>
      <c r="G31" s="18"/>
      <c r="H31" s="22"/>
      <c r="I31" s="23"/>
    </row>
    <row r="32" spans="1:10" x14ac:dyDescent="0.25">
      <c r="A32" s="15"/>
      <c r="B32" s="16"/>
      <c r="C32" s="16"/>
      <c r="D32" s="16"/>
      <c r="E32" s="16"/>
      <c r="F32" s="17"/>
      <c r="G32" s="18"/>
      <c r="H32" s="22"/>
      <c r="I32" s="23"/>
    </row>
    <row r="33" spans="1:10" x14ac:dyDescent="0.25">
      <c r="A33" s="6">
        <v>0</v>
      </c>
      <c r="B33" s="19">
        <v>1</v>
      </c>
      <c r="C33" s="19"/>
      <c r="D33" s="19"/>
      <c r="E33" s="19"/>
      <c r="F33" s="13">
        <v>2</v>
      </c>
      <c r="G33" s="8" t="s">
        <v>10</v>
      </c>
    </row>
    <row r="34" spans="1:10" x14ac:dyDescent="0.25">
      <c r="A34" s="9">
        <v>1</v>
      </c>
      <c r="B34" s="20" t="s">
        <v>12</v>
      </c>
      <c r="C34" s="20"/>
      <c r="D34" s="20"/>
      <c r="E34" s="20"/>
      <c r="F34" s="10">
        <v>0</v>
      </c>
      <c r="G34" s="14">
        <f t="shared" ref="G34:G42" si="2">F34*$F$44</f>
        <v>0</v>
      </c>
      <c r="H34" s="5"/>
      <c r="I34" s="5"/>
      <c r="J34" s="5"/>
    </row>
    <row r="35" spans="1:10" x14ac:dyDescent="0.25">
      <c r="A35" s="9">
        <v>2</v>
      </c>
      <c r="B35" s="20" t="s">
        <v>13</v>
      </c>
      <c r="C35" s="20"/>
      <c r="D35" s="20"/>
      <c r="E35" s="20"/>
      <c r="F35" s="10">
        <v>72.819999999999993</v>
      </c>
      <c r="G35" s="10">
        <f t="shared" si="2"/>
        <v>3956.0829255414887</v>
      </c>
      <c r="H35" s="5"/>
      <c r="I35" s="5"/>
      <c r="J35" s="5"/>
    </row>
    <row r="36" spans="1:10" x14ac:dyDescent="0.25">
      <c r="A36" s="9">
        <v>3</v>
      </c>
      <c r="B36" s="20" t="s">
        <v>14</v>
      </c>
      <c r="C36" s="20"/>
      <c r="D36" s="20"/>
      <c r="E36" s="20"/>
      <c r="F36" s="10">
        <v>168.95</v>
      </c>
      <c r="G36" s="10">
        <f t="shared" si="2"/>
        <v>9178.5252714945691</v>
      </c>
      <c r="H36" s="5"/>
      <c r="I36" s="5"/>
      <c r="J36" s="5"/>
    </row>
    <row r="37" spans="1:10" x14ac:dyDescent="0.25">
      <c r="A37" s="9">
        <v>4</v>
      </c>
      <c r="B37" s="20" t="s">
        <v>15</v>
      </c>
      <c r="C37" s="20"/>
      <c r="D37" s="20"/>
      <c r="E37" s="20"/>
      <c r="F37" s="10">
        <v>0</v>
      </c>
      <c r="G37" s="10">
        <f t="shared" si="2"/>
        <v>0</v>
      </c>
      <c r="H37" s="5"/>
      <c r="I37" s="5"/>
      <c r="J37" s="5"/>
    </row>
    <row r="38" spans="1:10" x14ac:dyDescent="0.25">
      <c r="A38" s="9">
        <v>5</v>
      </c>
      <c r="B38" s="20" t="s">
        <v>16</v>
      </c>
      <c r="C38" s="20"/>
      <c r="D38" s="20"/>
      <c r="E38" s="20"/>
      <c r="F38" s="10">
        <v>77.31</v>
      </c>
      <c r="G38" s="10">
        <f t="shared" si="2"/>
        <v>4200.0105873882521</v>
      </c>
      <c r="H38" s="5"/>
      <c r="I38" s="5"/>
      <c r="J38" s="5"/>
    </row>
    <row r="39" spans="1:10" x14ac:dyDescent="0.25">
      <c r="A39" s="9">
        <v>6</v>
      </c>
      <c r="B39" s="20" t="s">
        <v>17</v>
      </c>
      <c r="C39" s="20"/>
      <c r="D39" s="20"/>
      <c r="E39" s="20"/>
      <c r="F39" s="10">
        <v>0</v>
      </c>
      <c r="G39" s="10">
        <f t="shared" si="2"/>
        <v>0</v>
      </c>
      <c r="H39" s="5"/>
      <c r="I39" s="5"/>
      <c r="J39" s="5"/>
    </row>
    <row r="40" spans="1:10" x14ac:dyDescent="0.25">
      <c r="A40" s="9">
        <v>7</v>
      </c>
      <c r="B40" s="20" t="s">
        <v>18</v>
      </c>
      <c r="C40" s="20"/>
      <c r="D40" s="20"/>
      <c r="E40" s="20"/>
      <c r="F40" s="10">
        <v>52.26</v>
      </c>
      <c r="G40" s="10">
        <f t="shared" si="2"/>
        <v>2839.1224071518568</v>
      </c>
      <c r="I40" s="5"/>
      <c r="J40" s="5"/>
    </row>
    <row r="41" spans="1:10" x14ac:dyDescent="0.25">
      <c r="A41" s="9">
        <v>8</v>
      </c>
      <c r="B41" s="20" t="s">
        <v>19</v>
      </c>
      <c r="C41" s="20"/>
      <c r="D41" s="20"/>
      <c r="E41" s="20"/>
      <c r="F41" s="10">
        <v>48.87</v>
      </c>
      <c r="G41" s="10">
        <f t="shared" si="2"/>
        <v>2654.9543061138775</v>
      </c>
      <c r="I41" s="5"/>
      <c r="J41" s="5"/>
    </row>
    <row r="42" spans="1:10" x14ac:dyDescent="0.25">
      <c r="A42" s="9">
        <v>9</v>
      </c>
      <c r="B42" s="20" t="s">
        <v>20</v>
      </c>
      <c r="C42" s="20"/>
      <c r="D42" s="20"/>
      <c r="E42" s="20"/>
      <c r="F42" s="10">
        <v>79.8</v>
      </c>
      <c r="G42" s="10">
        <f t="shared" si="2"/>
        <v>4335.2845023099535</v>
      </c>
      <c r="I42" s="5"/>
      <c r="J42" s="5"/>
    </row>
    <row r="43" spans="1:10" x14ac:dyDescent="0.25">
      <c r="A43" s="11"/>
      <c r="B43" s="21" t="s">
        <v>21</v>
      </c>
      <c r="C43" s="21"/>
      <c r="D43" s="21"/>
      <c r="E43" s="21"/>
      <c r="F43" s="10">
        <f>SUM(F34:F42)</f>
        <v>500.01</v>
      </c>
      <c r="G43" s="10">
        <f>SUM(G34:G42)</f>
        <v>27163.98</v>
      </c>
      <c r="H43" s="5"/>
      <c r="I43" s="5"/>
      <c r="J43" s="5"/>
    </row>
    <row r="44" spans="1:10" x14ac:dyDescent="0.25">
      <c r="E44" t="s">
        <v>22</v>
      </c>
      <c r="F44">
        <f>F28/F43</f>
        <v>54.326873462530749</v>
      </c>
      <c r="H44" s="5"/>
    </row>
  </sheetData>
  <mergeCells count="34">
    <mergeCell ref="B41:E41"/>
    <mergeCell ref="B42:E42"/>
    <mergeCell ref="B43:E43"/>
    <mergeCell ref="B35:E35"/>
    <mergeCell ref="B36:E36"/>
    <mergeCell ref="B37:E37"/>
    <mergeCell ref="B38:E38"/>
    <mergeCell ref="B39:E39"/>
    <mergeCell ref="B40:E40"/>
    <mergeCell ref="F29:F32"/>
    <mergeCell ref="G29:G32"/>
    <mergeCell ref="H29:H32"/>
    <mergeCell ref="I29:I32"/>
    <mergeCell ref="B33:E33"/>
    <mergeCell ref="B34:E34"/>
    <mergeCell ref="B16:E16"/>
    <mergeCell ref="B17:E17"/>
    <mergeCell ref="B18:E18"/>
    <mergeCell ref="B19:E19"/>
    <mergeCell ref="B20:E20"/>
    <mergeCell ref="A29:A32"/>
    <mergeCell ref="B29:E32"/>
    <mergeCell ref="B10:E10"/>
    <mergeCell ref="B11:E11"/>
    <mergeCell ref="B12:E12"/>
    <mergeCell ref="B13:E13"/>
    <mergeCell ref="B14:E14"/>
    <mergeCell ref="B15:E15"/>
    <mergeCell ref="A6:A9"/>
    <mergeCell ref="B6:E9"/>
    <mergeCell ref="F6:F9"/>
    <mergeCell ref="G6:G9"/>
    <mergeCell ref="H6:H9"/>
    <mergeCell ref="I6:I9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NEACSU</dc:creator>
  <cp:lastModifiedBy>Adrian NEACSU</cp:lastModifiedBy>
  <dcterms:created xsi:type="dcterms:W3CDTF">2022-01-03T11:04:05Z</dcterms:created>
  <dcterms:modified xsi:type="dcterms:W3CDTF">2022-01-03T11:07:25Z</dcterms:modified>
</cp:coreProperties>
</file>